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ecs.sharepoint.com/sites/kancellaria/iig/innovacio/Fejlesztsi Fosztly/10_Belső pályázatok/PoC 2025 (NKFIH)/Felhívás, dokumentumok/Végleges/"/>
    </mc:Choice>
  </mc:AlternateContent>
  <xr:revisionPtr revIDLastSave="121" documentId="8_{3F76E2DE-3849-4216-B112-280A5E244A35}" xr6:coauthVersionLast="47" xr6:coauthVersionMax="47" xr10:uidLastSave="{D1874A82-9BAA-4686-8806-42049D3806E4}"/>
  <bookViews>
    <workbookView xWindow="-120" yWindow="-120" windowWidth="29040" windowHeight="15720" xr2:uid="{00000000-000D-0000-FFFF-FFFF00000000}"/>
  </bookViews>
  <sheets>
    <sheet name="amortizációs költség kalkuláció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s="1"/>
  <c r="G4" i="1"/>
  <c r="I4" i="1" s="1"/>
  <c r="G5" i="1"/>
  <c r="I5" i="1" s="1"/>
  <c r="G6" i="1"/>
  <c r="I6" i="1" s="1"/>
  <c r="G7" i="1"/>
  <c r="I7" i="1" s="1"/>
  <c r="C4" i="1"/>
  <c r="D4" i="1"/>
  <c r="D5" i="1"/>
  <c r="C5" i="1"/>
  <c r="D3" i="1"/>
  <c r="C3" i="1"/>
  <c r="C6" i="1"/>
  <c r="C7" i="1"/>
  <c r="D6" i="1"/>
  <c r="D7" i="1"/>
  <c r="D2" i="1"/>
  <c r="C2" i="1"/>
  <c r="J7" i="1" l="1"/>
  <c r="J3" i="1"/>
  <c r="J6" i="1"/>
  <c r="J4" i="1"/>
  <c r="J5" i="1"/>
  <c r="G2" i="1" l="1"/>
  <c r="I2" i="1" s="1"/>
  <c r="J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Tóth-Ráth Zsuzsanna</author>
  </authors>
  <commentList>
    <comment ref="E1" authorId="0" shapeId="0" xr:uid="{B3D5745F-B3F7-4658-838F-9044BEB70861}">
      <text>
        <r>
          <rPr>
            <b/>
            <sz val="9"/>
            <color indexed="81"/>
            <rFont val="Tahoma"/>
            <family val="2"/>
            <charset val="238"/>
          </rPr>
          <t>Tóth-Ráth Zsuzsanna:</t>
        </r>
        <r>
          <rPr>
            <sz val="9"/>
            <color indexed="81"/>
            <rFont val="Tahoma"/>
            <family val="2"/>
            <charset val="238"/>
          </rPr>
          <t xml:space="preserve">
árajánlat/piaci árat alátámasztó dokumentum alapján tervezve</t>
        </r>
      </text>
    </comment>
  </commentList>
</comments>
</file>

<file path=xl/sharedStrings.xml><?xml version="1.0" encoding="utf-8"?>
<sst xmlns="http://schemas.openxmlformats.org/spreadsheetml/2006/main" count="19" uniqueCount="19">
  <si>
    <t>Eszközcsoport</t>
  </si>
  <si>
    <t>Leírási idő (év)</t>
  </si>
  <si>
    <t>Leírási idő (hó)</t>
  </si>
  <si>
    <t>Éves amortizációs kulcs (%)</t>
  </si>
  <si>
    <t>Beszerzett eszköz bekerülési költsége (Bruttó, Ft)</t>
  </si>
  <si>
    <t>Tervezett üzembe helyezés időpontja</t>
  </si>
  <si>
    <t>Projektben történő használat kezdő időpontja</t>
  </si>
  <si>
    <t>Projektben történő használat záró időpontja (projekt záró dátuma)</t>
  </si>
  <si>
    <t>Projekthasználat idő (hónap)</t>
  </si>
  <si>
    <t>Projektben elszámolható amortizációs költség Ft (költségvetésben tervezhető összeg)</t>
  </si>
  <si>
    <r>
      <t xml:space="preserve">Számítástechnikai eszközök, informatikai hálózati eszközök, szerverek </t>
    </r>
    <r>
      <rPr>
        <i/>
        <sz val="11"/>
        <rFont val="Garamond"/>
        <family val="1"/>
        <charset val="238"/>
      </rPr>
      <t>(ide tartoznak még: 
- egyéb programvezérelt eszközök,
- speciális orvosi vizsgáló rendszerek)</t>
    </r>
  </si>
  <si>
    <t>3</t>
  </si>
  <si>
    <t>Műszaki berendezések, gépek, egyéb berendezések, felszerelések</t>
  </si>
  <si>
    <t>Járművek</t>
  </si>
  <si>
    <t>Immateriális javak - vagyoni értékű jogok</t>
  </si>
  <si>
    <t>Immateriális javak – szoftverek (ha a licenc időtartama a szerződésben rögzítésre kerül, a leírási idő aszerint megadható)</t>
  </si>
  <si>
    <t>Immateriális javak – szellemi termékek</t>
  </si>
  <si>
    <t>Kis értékű tárgyi eszközök (&lt; 200 000 Ft) esetén egyösszegű leírás, a teljes bekerülési érték elszámolható.</t>
  </si>
  <si>
    <t xml:space="preserve">A Pécsi Tudományegyetem esetében a az értékcsökkenés elszámolása nem a TAO szerinti kulcsok alapján történik. A részletes "Eszközök és források értékelési szabályzata" elérhető: https://adminisztracio.pte.hu/sites/adminisztracio.pte.hu/files/files/Adminisztracio/Szabalyzatok_utasitasok/Kancellari_utasitasok/2022/3_2022_ku_eszk_forr_ertekelesi_szabalyai_20220509.pdf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</si>
</sst>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Garamond"/>
      <family val="1"/>
      <charset val="238"/>
    </font>
    <font>
      <sz val="11"/>
      <name val="Garamond"/>
      <family val="1"/>
      <charset val="238"/>
    </font>
    <font>
      <i/>
      <sz val="11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10" fontId="4" fillId="0" borderId="1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10" fontId="4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wrapText="1"/>
    </xf>
    <xf numFmtId="14" fontId="4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F6" sqref="F6"/>
    </sheetView>
  </sheetViews>
  <sheetFormatPr defaultColWidth="8.7109375" defaultRowHeight="15" x14ac:dyDescent="0.25"/>
  <cols>
    <col min="1" max="1" width="29.85546875" style="14" customWidth="1"/>
    <col min="2" max="3" width="8.7109375" style="15"/>
    <col min="4" max="4" width="18" style="16" customWidth="1"/>
    <col min="5" max="5" width="11.42578125" style="17" customWidth="1"/>
    <col min="6" max="8" width="11.140625" style="14" customWidth="1"/>
    <col min="9" max="9" width="11.140625" style="18" customWidth="1"/>
    <col min="10" max="10" width="17.5703125" style="17" customWidth="1"/>
    <col min="11" max="16384" width="8.7109375" style="14"/>
  </cols>
  <sheetData>
    <row r="1" spans="1:10" s="6" customFormat="1" ht="120" x14ac:dyDescent="0.25">
      <c r="A1" s="1" t="s">
        <v>0</v>
      </c>
      <c r="B1" s="2" t="s">
        <v>1</v>
      </c>
      <c r="C1" s="1" t="s">
        <v>2</v>
      </c>
      <c r="D1" s="3" t="s">
        <v>3</v>
      </c>
      <c r="E1" s="19" t="s">
        <v>4</v>
      </c>
      <c r="F1" s="2" t="s">
        <v>5</v>
      </c>
      <c r="G1" s="1" t="s">
        <v>6</v>
      </c>
      <c r="H1" s="2" t="s">
        <v>7</v>
      </c>
      <c r="I1" s="5" t="s">
        <v>8</v>
      </c>
      <c r="J1" s="4" t="s">
        <v>9</v>
      </c>
    </row>
    <row r="2" spans="1:10" ht="75" x14ac:dyDescent="0.25">
      <c r="A2" s="7" t="s">
        <v>10</v>
      </c>
      <c r="B2" s="8" t="s">
        <v>11</v>
      </c>
      <c r="C2" s="9">
        <f>B2*12</f>
        <v>36</v>
      </c>
      <c r="D2" s="10">
        <f>1/B2</f>
        <v>0.33333333333333331</v>
      </c>
      <c r="E2" s="20"/>
      <c r="F2" s="21">
        <v>46113</v>
      </c>
      <c r="G2" s="12">
        <f>F2</f>
        <v>46113</v>
      </c>
      <c r="H2" s="21">
        <v>46295</v>
      </c>
      <c r="I2" s="13">
        <f>DATEDIF(G2,H2,"M")+1</f>
        <v>6</v>
      </c>
      <c r="J2" s="11">
        <f>E2/C2*I2</f>
        <v>0</v>
      </c>
    </row>
    <row r="3" spans="1:10" ht="30" x14ac:dyDescent="0.25">
      <c r="A3" s="7" t="s">
        <v>12</v>
      </c>
      <c r="B3" s="8">
        <v>7</v>
      </c>
      <c r="C3" s="9">
        <f t="shared" ref="C3:C7" si="0">B3*12</f>
        <v>84</v>
      </c>
      <c r="D3" s="10">
        <f t="shared" ref="D3:D7" si="1">1/B3</f>
        <v>0.14285714285714285</v>
      </c>
      <c r="E3" s="20">
        <v>1399000</v>
      </c>
      <c r="F3" s="21">
        <v>46082</v>
      </c>
      <c r="G3" s="12">
        <f t="shared" ref="G3:G7" si="2">F3</f>
        <v>46082</v>
      </c>
      <c r="H3" s="21">
        <v>46295</v>
      </c>
      <c r="I3" s="13">
        <f t="shared" ref="I3:I7" si="3">DATEDIF(G3,H3,"M")+1</f>
        <v>7</v>
      </c>
      <c r="J3" s="11">
        <f t="shared" ref="J3:J7" si="4">E3/C3*I3</f>
        <v>116583.33333333333</v>
      </c>
    </row>
    <row r="4" spans="1:10" x14ac:dyDescent="0.25">
      <c r="A4" s="7" t="s">
        <v>13</v>
      </c>
      <c r="B4" s="8">
        <v>5</v>
      </c>
      <c r="C4" s="9">
        <f t="shared" si="0"/>
        <v>60</v>
      </c>
      <c r="D4" s="10">
        <f t="shared" ref="D4" si="5">1/B4</f>
        <v>0.2</v>
      </c>
      <c r="E4" s="20"/>
      <c r="F4" s="22"/>
      <c r="G4" s="12">
        <f t="shared" si="2"/>
        <v>0</v>
      </c>
      <c r="H4" s="22"/>
      <c r="I4" s="13">
        <f t="shared" si="3"/>
        <v>1</v>
      </c>
      <c r="J4" s="11">
        <f t="shared" si="4"/>
        <v>0</v>
      </c>
    </row>
    <row r="5" spans="1:10" ht="30.75" thickBot="1" x14ac:dyDescent="0.3">
      <c r="A5" s="7" t="s">
        <v>14</v>
      </c>
      <c r="B5" s="25">
        <v>6</v>
      </c>
      <c r="C5" s="9">
        <f t="shared" si="0"/>
        <v>72</v>
      </c>
      <c r="D5" s="10">
        <f t="shared" si="1"/>
        <v>0.16666666666666666</v>
      </c>
      <c r="E5" s="20"/>
      <c r="F5" s="22"/>
      <c r="G5" s="12">
        <f t="shared" si="2"/>
        <v>0</v>
      </c>
      <c r="H5" s="22"/>
      <c r="I5" s="13">
        <f t="shared" si="3"/>
        <v>1</v>
      </c>
      <c r="J5" s="11">
        <f t="shared" si="4"/>
        <v>0</v>
      </c>
    </row>
    <row r="6" spans="1:10" ht="60" x14ac:dyDescent="0.25">
      <c r="A6" s="23" t="s">
        <v>15</v>
      </c>
      <c r="B6" s="27"/>
      <c r="C6" s="24">
        <f t="shared" si="0"/>
        <v>0</v>
      </c>
      <c r="D6" s="10" t="e">
        <f t="shared" si="1"/>
        <v>#DIV/0!</v>
      </c>
      <c r="E6" s="20"/>
      <c r="F6" s="22"/>
      <c r="G6" s="12">
        <f t="shared" si="2"/>
        <v>0</v>
      </c>
      <c r="H6" s="22"/>
      <c r="I6" s="13">
        <f t="shared" si="3"/>
        <v>1</v>
      </c>
      <c r="J6" s="11" t="e">
        <f t="shared" si="4"/>
        <v>#DIV/0!</v>
      </c>
    </row>
    <row r="7" spans="1:10" ht="30" x14ac:dyDescent="0.25">
      <c r="A7" s="7" t="s">
        <v>16</v>
      </c>
      <c r="B7" s="26">
        <v>3</v>
      </c>
      <c r="C7" s="9">
        <f t="shared" si="0"/>
        <v>36</v>
      </c>
      <c r="D7" s="10">
        <f t="shared" si="1"/>
        <v>0.33333333333333331</v>
      </c>
      <c r="E7" s="20"/>
      <c r="F7" s="22"/>
      <c r="G7" s="12">
        <f t="shared" si="2"/>
        <v>0</v>
      </c>
      <c r="H7" s="22"/>
      <c r="I7" s="13">
        <f t="shared" si="3"/>
        <v>1</v>
      </c>
      <c r="J7" s="11">
        <f t="shared" si="4"/>
        <v>0</v>
      </c>
    </row>
    <row r="8" spans="1:10" ht="29.1" customHeight="1" x14ac:dyDescent="0.25">
      <c r="A8" s="28" t="s">
        <v>17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60.75" customHeight="1" x14ac:dyDescent="0.25">
      <c r="A9" s="29" t="s">
        <v>18</v>
      </c>
      <c r="B9" s="29"/>
      <c r="C9" s="29"/>
      <c r="D9" s="29"/>
      <c r="E9" s="29"/>
      <c r="F9" s="29"/>
      <c r="G9" s="29"/>
      <c r="H9" s="29"/>
      <c r="I9" s="29"/>
      <c r="J9" s="29"/>
    </row>
  </sheetData>
  <mergeCells count="2">
    <mergeCell ref="A8:J8"/>
    <mergeCell ref="A9:J9"/>
  </mergeCells>
  <pageMargins left="0.7" right="0.7" top="0.75" bottom="0.75" header="0.3" footer="0.3"/>
  <pageSetup paperSize="9" scale="9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5624D95646729E49AEED7D5B706F163D" ma:contentTypeVersion="15" ma:contentTypeDescription="Új dokumentum létrehozása." ma:contentTypeScope="" ma:versionID="0233b30d6e77538ea843cd4fdf3bda7a">
  <xsd:schema xmlns:xsd="http://www.w3.org/2001/XMLSchema" xmlns:xs="http://www.w3.org/2001/XMLSchema" xmlns:p="http://schemas.microsoft.com/office/2006/metadata/properties" xmlns:ns2="cb816e00-ee70-488f-b4f7-89bbec988d8f" xmlns:ns3="fcfdece4-84ff-4b34-b30d-7a152d354934" targetNamespace="http://schemas.microsoft.com/office/2006/metadata/properties" ma:root="true" ma:fieldsID="6c4c2db16f0727301a3c89a416a182db" ns2:_="" ns3:_="">
    <xsd:import namespace="cb816e00-ee70-488f-b4f7-89bbec988d8f"/>
    <xsd:import namespace="fcfdece4-84ff-4b34-b30d-7a152d354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Ellen_x0151_rz_x00f6_t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16e00-ee70-488f-b4f7-89bbec988d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1" nillable="true" ma:displayName="Láttamozási állapot" ma:internalName="_x0024_Resources_x003a_core_x002c_Signoff_Status">
      <xsd:simpleType>
        <xsd:restriction base="dms:Text"/>
      </xsd:simpleType>
    </xsd:element>
    <xsd:element name="Ellen_x0151_rz_x00f6_tt" ma:index="22" nillable="true" ma:displayName="Ellenőrzött" ma:default="1" ma:description="A dokumentum szakma által ellenőrizve" ma:format="Dropdown" ma:internalName="Ellen_x0151_rz_x00f6_t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ece4-84ff-4b34-b30d-7a152d35493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3484767-76ce-4a60-bd09-86f8491f8e9b}" ma:internalName="TaxCatchAll" ma:showField="CatchAllData" ma:web="fcfdece4-84ff-4b34-b30d-7a152d354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816e00-ee70-488f-b4f7-89bbec988d8f">
      <Terms xmlns="http://schemas.microsoft.com/office/infopath/2007/PartnerControls"/>
    </lcf76f155ced4ddcb4097134ff3c332f>
    <Ellen_x0151_rz_x00f6_tt xmlns="cb816e00-ee70-488f-b4f7-89bbec988d8f">true</Ellen_x0151_rz_x00f6_tt>
    <TaxCatchAll xmlns="fcfdece4-84ff-4b34-b30d-7a152d354934" xsi:nil="true"/>
    <_Flow_SignoffStatus xmlns="cb816e00-ee70-488f-b4f7-89bbec988d8f" xsi:nil="true"/>
  </documentManagement>
</p:properties>
</file>

<file path=customXml/itemProps1.xml><?xml version="1.0" encoding="utf-8"?>
<ds:datastoreItem xmlns:ds="http://schemas.openxmlformats.org/officeDocument/2006/customXml" ds:itemID="{0B3E8B7D-D352-45F8-B4A9-4CDEB8B09A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BD21D8-BC98-4C5D-A6FC-E320A3900792}"/>
</file>

<file path=customXml/itemProps3.xml><?xml version="1.0" encoding="utf-8"?>
<ds:datastoreItem xmlns:ds="http://schemas.openxmlformats.org/officeDocument/2006/customXml" ds:itemID="{AA9BF834-5061-477B-AE4A-B7EE9CDC7923}">
  <ds:schemaRefs>
    <ds:schemaRef ds:uri="http://schemas.microsoft.com/office/2006/metadata/properties"/>
    <ds:schemaRef ds:uri="http://schemas.microsoft.com/office/infopath/2007/PartnerControls"/>
    <ds:schemaRef ds:uri="cb816e00-ee70-488f-b4f7-89bbec988d8f"/>
    <ds:schemaRef ds:uri="fcfdece4-84ff-4b34-b30d-7a152d3549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amortizációs költség kalkuláció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Tóth-Ráth Zsuzsanna</dc:creator>
  <cp:keywords/>
  <dc:description/>
  <cp:lastModifiedBy>Krőnung Lívia</cp:lastModifiedBy>
  <cp:revision/>
  <dcterms:created xsi:type="dcterms:W3CDTF">2025-10-15T07:32:33Z</dcterms:created>
  <dcterms:modified xsi:type="dcterms:W3CDTF">2025-12-08T10:19:55Z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0x0101005624D95646729E49AEED7D5B706F163D</vt:lpwstr>
  </property>
  <property fmtid="{D5CDD505-2E9C-101B-9397-08002B2CF9AE}" pid="3" name="MediaServiceImageTags">
    <vt:lpwstr/>
  </property>
</Properties>
</file>